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444N0014\Desktop\"/>
    </mc:Choice>
  </mc:AlternateContent>
  <xr:revisionPtr revIDLastSave="0" documentId="8_{6C65BC26-C037-47B0-A950-9634363D6365}" xr6:coauthVersionLast="47" xr6:coauthVersionMax="47" xr10:uidLastSave="{00000000-0000-0000-0000-000000000000}"/>
  <bookViews>
    <workbookView xWindow="-108" yWindow="-108" windowWidth="23256" windowHeight="14856" xr2:uid="{00000000-000D-0000-FFFF-FFFF00000000}"/>
  </bookViews>
  <sheets>
    <sheet name="利用証明書" sheetId="5" r:id="rId1"/>
    <sheet name="料金計算シート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5" l="1"/>
  <c r="L7" i="5"/>
  <c r="H9" i="5" l="1"/>
  <c r="D4" i="6" l="1"/>
  <c r="D9" i="5" l="1"/>
  <c r="D5" i="6" l="1"/>
  <c r="E5" i="6" s="1"/>
  <c r="D6" i="6"/>
  <c r="E6" i="6" s="1"/>
  <c r="D7" i="6"/>
  <c r="E7" i="6" s="1"/>
  <c r="D8" i="6"/>
  <c r="E8" i="6" s="1"/>
  <c r="D9" i="6"/>
  <c r="E9" i="6" s="1"/>
  <c r="F11" i="5"/>
  <c r="D11" i="5"/>
  <c r="B24" i="6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E4" i="6" l="1"/>
  <c r="D24" i="6"/>
  <c r="H11" i="5" l="1"/>
  <c r="E2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CM2310L1111</author>
  </authors>
  <commentList>
    <comment ref="H9" authorId="0" shapeId="0" xr:uid="{9B0E6277-7DC9-4599-B5DC-A5B7B697737F}">
      <text>
        <r>
          <rPr>
            <b/>
            <sz val="9"/>
            <color indexed="81"/>
            <rFont val="MS P ゴシック"/>
            <family val="3"/>
            <charset val="128"/>
          </rPr>
          <t>チェックイン日
チェックアウト日
を入力すると
自動計算されます</t>
        </r>
      </text>
    </comment>
  </commentList>
</comments>
</file>

<file path=xl/sharedStrings.xml><?xml version="1.0" encoding="utf-8"?>
<sst xmlns="http://schemas.openxmlformats.org/spreadsheetml/2006/main" count="84" uniqueCount="76">
  <si>
    <t>割引適用人数</t>
    <rPh sb="0" eb="2">
      <t>ワリビキ</t>
    </rPh>
    <rPh sb="2" eb="4">
      <t>テキヨウ</t>
    </rPh>
    <rPh sb="4" eb="6">
      <t>ニンズウ</t>
    </rPh>
    <phoneticPr fontId="2"/>
  </si>
  <si>
    <t>名</t>
    <rPh sb="0" eb="1">
      <t>メイ</t>
    </rPh>
    <phoneticPr fontId="2"/>
  </si>
  <si>
    <t>-</t>
    <phoneticPr fontId="2"/>
  </si>
  <si>
    <t>割引額</t>
    <rPh sb="0" eb="3">
      <t>ワリビキガク</t>
    </rPh>
    <phoneticPr fontId="2"/>
  </si>
  <si>
    <t>＝</t>
    <phoneticPr fontId="2"/>
  </si>
  <si>
    <t>割引後代金</t>
    <rPh sb="0" eb="3">
      <t>ワリビキゴ</t>
    </rPh>
    <rPh sb="3" eb="5">
      <t>ダイキン</t>
    </rPh>
    <phoneticPr fontId="2"/>
  </si>
  <si>
    <t>②　お客様記入欄</t>
    <rPh sb="3" eb="5">
      <t>キャクサマ</t>
    </rPh>
    <rPh sb="5" eb="8">
      <t>キニュウラン</t>
    </rPh>
    <phoneticPr fontId="2"/>
  </si>
  <si>
    <t>□</t>
    <phoneticPr fontId="2"/>
  </si>
  <si>
    <t>料金計算シート</t>
    <rPh sb="0" eb="2">
      <t>リョウキン</t>
    </rPh>
    <rPh sb="2" eb="4">
      <t>ケイサン</t>
    </rPh>
    <phoneticPr fontId="2"/>
  </si>
  <si>
    <t>対象予約</t>
    <rPh sb="0" eb="2">
      <t>タイショウ</t>
    </rPh>
    <rPh sb="2" eb="4">
      <t>ヨヤク</t>
    </rPh>
    <phoneticPr fontId="2"/>
  </si>
  <si>
    <t>2人目</t>
    <rPh sb="0" eb="3">
      <t>フタリメ</t>
    </rPh>
    <phoneticPr fontId="2"/>
  </si>
  <si>
    <t>3人目</t>
    <rPh sb="1" eb="3">
      <t>ニンメ</t>
    </rPh>
    <phoneticPr fontId="2"/>
  </si>
  <si>
    <t>4人目</t>
    <rPh sb="1" eb="3">
      <t>ニンメ</t>
    </rPh>
    <phoneticPr fontId="2"/>
  </si>
  <si>
    <t>5人目</t>
    <rPh sb="1" eb="3">
      <t>ニンメ</t>
    </rPh>
    <phoneticPr fontId="2"/>
  </si>
  <si>
    <t>6人目</t>
    <rPh sb="1" eb="3">
      <t>ニンメ</t>
    </rPh>
    <phoneticPr fontId="2"/>
  </si>
  <si>
    <t>7人目</t>
  </si>
  <si>
    <t>8人目</t>
    <rPh sb="1" eb="3">
      <t>ニンメ</t>
    </rPh>
    <phoneticPr fontId="2"/>
  </si>
  <si>
    <t>9人目</t>
    <rPh sb="1" eb="3">
      <t>ニンメ</t>
    </rPh>
    <phoneticPr fontId="2"/>
  </si>
  <si>
    <t>10人目</t>
    <rPh sb="2" eb="4">
      <t>ニンメ</t>
    </rPh>
    <phoneticPr fontId="2"/>
  </si>
  <si>
    <t>11人目</t>
    <rPh sb="2" eb="4">
      <t>ニンメ</t>
    </rPh>
    <phoneticPr fontId="2"/>
  </si>
  <si>
    <t>12人目</t>
  </si>
  <si>
    <t>13人目</t>
    <rPh sb="2" eb="4">
      <t>ニンメ</t>
    </rPh>
    <phoneticPr fontId="2"/>
  </si>
  <si>
    <t>14人目</t>
    <rPh sb="2" eb="4">
      <t>ニンメ</t>
    </rPh>
    <phoneticPr fontId="2"/>
  </si>
  <si>
    <t>15人目</t>
  </si>
  <si>
    <t>16人目</t>
    <rPh sb="2" eb="4">
      <t>ニンメ</t>
    </rPh>
    <phoneticPr fontId="2"/>
  </si>
  <si>
    <t>17人目</t>
    <rPh sb="2" eb="4">
      <t>ニンメ</t>
    </rPh>
    <phoneticPr fontId="2"/>
  </si>
  <si>
    <t>18人目</t>
  </si>
  <si>
    <t>19人目</t>
    <rPh sb="2" eb="4">
      <t>ニンメ</t>
    </rPh>
    <phoneticPr fontId="2"/>
  </si>
  <si>
    <t>20人目</t>
    <rPh sb="2" eb="4">
      <t>ニンメ</t>
    </rPh>
    <phoneticPr fontId="2"/>
  </si>
  <si>
    <t>計</t>
    <rPh sb="0" eb="1">
      <t>ケイ</t>
    </rPh>
    <phoneticPr fontId="2"/>
  </si>
  <si>
    <t>様式反映</t>
    <rPh sb="0" eb="2">
      <t>ヨウシキ</t>
    </rPh>
    <rPh sb="2" eb="4">
      <t>ハンエイ</t>
    </rPh>
    <phoneticPr fontId="2"/>
  </si>
  <si>
    <t>↑割引額</t>
    <rPh sb="1" eb="4">
      <t>ワリビキガク</t>
    </rPh>
    <phoneticPr fontId="2"/>
  </si>
  <si>
    <t>↑割引後代金</t>
    <rPh sb="1" eb="4">
      <t>ワリビキゴ</t>
    </rPh>
    <rPh sb="4" eb="6">
      <t>ダイキン</t>
    </rPh>
    <phoneticPr fontId="2"/>
  </si>
  <si>
    <t>宿泊代金総額</t>
    <rPh sb="0" eb="4">
      <t>シュクハクダイキン</t>
    </rPh>
    <rPh sb="4" eb="6">
      <t>ソウガク</t>
    </rPh>
    <phoneticPr fontId="2"/>
  </si>
  <si>
    <t>↑1予約あたり</t>
    <rPh sb="2" eb="4">
      <t>ヨヤク</t>
    </rPh>
    <phoneticPr fontId="2"/>
  </si>
  <si>
    <t>※割引額及び割引後代金については自動計算となっておりますので、 「宿泊代金総額（1予約あたり）」「割引適用人数（１予約あたり）」のみ入力してください。
数式が入っておりますので、自動的に証明書様式に反映されます。</t>
    <rPh sb="1" eb="4">
      <t>ワリビキガク</t>
    </rPh>
    <rPh sb="4" eb="5">
      <t>オヨ</t>
    </rPh>
    <rPh sb="6" eb="9">
      <t>ワリビキゴ</t>
    </rPh>
    <rPh sb="9" eb="11">
      <t>ダイキン</t>
    </rPh>
    <rPh sb="16" eb="20">
      <t>ジドウケイサン</t>
    </rPh>
    <rPh sb="33" eb="37">
      <t>シュクハクダイキン</t>
    </rPh>
    <rPh sb="37" eb="39">
      <t>ソウガク</t>
    </rPh>
    <rPh sb="41" eb="43">
      <t>ヨヤク</t>
    </rPh>
    <rPh sb="49" eb="51">
      <t>ワリビキ</t>
    </rPh>
    <rPh sb="51" eb="53">
      <t>テキヨウ</t>
    </rPh>
    <rPh sb="53" eb="55">
      <t>ニンズウ</t>
    </rPh>
    <rPh sb="57" eb="59">
      <t>ヨヤク</t>
    </rPh>
    <rPh sb="66" eb="68">
      <t>ニュウリョク</t>
    </rPh>
    <rPh sb="76" eb="78">
      <t>スウシキ</t>
    </rPh>
    <rPh sb="79" eb="80">
      <t>ハイ</t>
    </rPh>
    <rPh sb="89" eb="92">
      <t>ジドウテキ</t>
    </rPh>
    <rPh sb="93" eb="96">
      <t>ショウメイショ</t>
    </rPh>
    <rPh sb="96" eb="98">
      <t>ヨウシキ</t>
    </rPh>
    <rPh sb="99" eb="101">
      <t>ハンエイ</t>
    </rPh>
    <phoneticPr fontId="2"/>
  </si>
  <si>
    <t>【A】</t>
    <phoneticPr fontId="2"/>
  </si>
  <si>
    <t>【B】</t>
    <phoneticPr fontId="2"/>
  </si>
  <si>
    <t>宿泊施設の方は上記【A】【B】【C】【D】を様式第6号「実績内訳シート」の【A】【B】【C】【D】へ入力下さい。</t>
    <rPh sb="0" eb="2">
      <t>シュクハク</t>
    </rPh>
    <rPh sb="2" eb="4">
      <t>シセツ</t>
    </rPh>
    <rPh sb="5" eb="6">
      <t>カタ</t>
    </rPh>
    <rPh sb="7" eb="9">
      <t>ジョウキ</t>
    </rPh>
    <rPh sb="22" eb="24">
      <t>ヨウシキ</t>
    </rPh>
    <rPh sb="24" eb="25">
      <t>ダイ</t>
    </rPh>
    <rPh sb="26" eb="27">
      <t>ゴウ</t>
    </rPh>
    <rPh sb="28" eb="30">
      <t>ジッセキ</t>
    </rPh>
    <rPh sb="30" eb="32">
      <t>ウチワケ</t>
    </rPh>
    <rPh sb="50" eb="52">
      <t>ニュウリョク</t>
    </rPh>
    <rPh sb="52" eb="53">
      <t>クダ</t>
    </rPh>
    <phoneticPr fontId="2"/>
  </si>
  <si>
    <t>　　　上記の事項について確認しました。</t>
    <rPh sb="3" eb="5">
      <t>ジョウキ</t>
    </rPh>
    <rPh sb="6" eb="8">
      <t>ジコウ</t>
    </rPh>
    <rPh sb="12" eb="14">
      <t>カクニン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</si>
  <si>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</si>
  <si>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宿泊施設名</t>
    <rPh sb="0" eb="5">
      <t>シュクハクシセツメイ</t>
    </rPh>
    <phoneticPr fontId="2"/>
  </si>
  <si>
    <t>担当者名</t>
    <rPh sb="0" eb="3">
      <t>タントウシャ</t>
    </rPh>
    <rPh sb="3" eb="4">
      <t>メイ</t>
    </rPh>
    <phoneticPr fontId="2"/>
  </si>
  <si>
    <t>Certificate of use of 「HOKURIKU OUEN-WARI（NIIGATA)」</t>
    <phoneticPr fontId="2"/>
  </si>
  <si>
    <t>Year</t>
    <phoneticPr fontId="2"/>
  </si>
  <si>
    <t>Month</t>
    <phoneticPr fontId="2"/>
  </si>
  <si>
    <t>Day</t>
    <phoneticPr fontId="2"/>
  </si>
  <si>
    <t>Check-in</t>
    <phoneticPr fontId="2"/>
  </si>
  <si>
    <t>Check-out</t>
    <phoneticPr fontId="2"/>
  </si>
  <si>
    <t>Accommodation
date</t>
    <phoneticPr fontId="2"/>
  </si>
  <si>
    <t>Discount
number of people</t>
    <phoneticPr fontId="2"/>
  </si>
  <si>
    <t>Accommodation
fee</t>
    <phoneticPr fontId="2"/>
  </si>
  <si>
    <t>Total【C】</t>
    <phoneticPr fontId="2"/>
  </si>
  <si>
    <t>Payment</t>
    <phoneticPr fontId="2"/>
  </si>
  <si>
    <t>Discount【D】</t>
    <phoneticPr fontId="2"/>
  </si>
  <si>
    <t>Days</t>
    <phoneticPr fontId="2"/>
  </si>
  <si>
    <t>・50％ discount（round down to the nearest 1yen）</t>
    <phoneticPr fontId="2"/>
  </si>
  <si>
    <t>・Upper limit 20,000yen p/p</t>
    <phoneticPr fontId="2"/>
  </si>
  <si>
    <t>（Discount conditions）</t>
    <phoneticPr fontId="2"/>
  </si>
  <si>
    <t>Length
of stay</t>
    <phoneticPr fontId="2"/>
  </si>
  <si>
    <t>※　Please check following items.</t>
    <phoneticPr fontId="2"/>
  </si>
  <si>
    <t>We presented our Identification cards.</t>
    <phoneticPr fontId="2"/>
  </si>
  <si>
    <t>Our stay is NOT for business purposes.</t>
    <phoneticPr fontId="2"/>
  </si>
  <si>
    <t>We booked AFTER March 8th.</t>
    <phoneticPr fontId="2"/>
  </si>
  <si>
    <t>I confirm that the above is correct.</t>
    <phoneticPr fontId="2"/>
  </si>
  <si>
    <t xml:space="preserve">       (Y)　 　　  (M)　          (D)</t>
    <phoneticPr fontId="2"/>
  </si>
  <si>
    <t>Signature</t>
    <phoneticPr fontId="2"/>
  </si>
  <si>
    <t>GUEST'S OATH</t>
    <phoneticPr fontId="2"/>
  </si>
  <si>
    <t>【For all guests】</t>
    <phoneticPr fontId="2"/>
  </si>
  <si>
    <t>１　Your personal information obtained through this document will be used only for this campaign.</t>
    <phoneticPr fontId="2"/>
  </si>
  <si>
    <t>２　The campaign office may contact you at a late date regarding the contents of this document.</t>
    <phoneticPr fontId="2"/>
  </si>
  <si>
    <t>①</t>
    <phoneticPr fontId="2"/>
  </si>
  <si>
    <t>※</t>
    <phoneticPr fontId="2"/>
  </si>
  <si>
    <t>Hotel stuffs fill in／宿泊施設記入欄（宿泊施設への直接予約の場合に記入）</t>
    <rPh sb="21" eb="25">
      <t>シュクハクシセツ</t>
    </rPh>
    <rPh sb="25" eb="28">
      <t>キニュウラン</t>
    </rPh>
    <rPh sb="29" eb="33">
      <t>シュクハクシセツ</t>
    </rPh>
    <rPh sb="35" eb="39">
      <t>チョクセツヨヤク</t>
    </rPh>
    <rPh sb="40" eb="42">
      <t>バアイ</t>
    </rPh>
    <rPh sb="43" eb="45">
      <t>キニュウ</t>
    </rPh>
    <phoneticPr fontId="2"/>
  </si>
  <si>
    <t>Guests fill in</t>
    <phoneticPr fontId="2"/>
  </si>
  <si>
    <t>Hotel stuffs fill in／宿泊施設記入欄</t>
    <rPh sb="21" eb="25">
      <t>シュクハクシセツ</t>
    </rPh>
    <rPh sb="25" eb="28">
      <t>キニュウラン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</si>
</sst>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6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7" fillId="0" borderId="12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15" xfId="0" applyFont="1" applyBorder="1">
      <alignment vertical="center"/>
    </xf>
    <xf numFmtId="0" fontId="5" fillId="0" borderId="10" xfId="0" applyFont="1" applyBorder="1">
      <alignment vertical="center"/>
    </xf>
    <xf numFmtId="38" fontId="5" fillId="0" borderId="1" xfId="1" applyFont="1" applyBorder="1" applyProtection="1">
      <alignment vertical="center"/>
    </xf>
    <xf numFmtId="38" fontId="5" fillId="0" borderId="0" xfId="1" applyFont="1" applyProtection="1">
      <alignment vertical="center"/>
      <protection locked="0"/>
    </xf>
    <xf numFmtId="38" fontId="5" fillId="0" borderId="20" xfId="1" applyFont="1" applyBorder="1" applyProtection="1">
      <alignment vertical="center"/>
      <protection locked="0"/>
    </xf>
    <xf numFmtId="38" fontId="5" fillId="0" borderId="1" xfId="1" applyFont="1" applyBorder="1" applyAlignment="1" applyProtection="1">
      <alignment horizontal="right" vertical="center"/>
      <protection locked="0"/>
    </xf>
    <xf numFmtId="38" fontId="10" fillId="0" borderId="0" xfId="1" applyFont="1" applyAlignment="1" applyProtection="1">
      <alignment vertical="center"/>
      <protection locked="0"/>
    </xf>
    <xf numFmtId="0" fontId="5" fillId="0" borderId="9" xfId="0" applyFont="1" applyBorder="1" applyAlignment="1">
      <alignment horizontal="right"/>
    </xf>
    <xf numFmtId="0" fontId="5" fillId="2" borderId="10" xfId="0" applyFont="1" applyFill="1" applyBorder="1" applyAlignment="1"/>
    <xf numFmtId="0" fontId="5" fillId="0" borderId="10" xfId="0" applyFont="1" applyBorder="1" applyAlignment="1"/>
    <xf numFmtId="0" fontId="5" fillId="0" borderId="8" xfId="0" applyFont="1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8" fontId="5" fillId="0" borderId="2" xfId="1" applyFont="1" applyBorder="1" applyProtection="1">
      <alignment vertical="center"/>
      <protection locked="0"/>
    </xf>
    <xf numFmtId="38" fontId="5" fillId="0" borderId="5" xfId="1" applyFont="1" applyBorder="1" applyProtection="1">
      <alignment vertical="center"/>
      <protection locked="0"/>
    </xf>
    <xf numFmtId="38" fontId="5" fillId="0" borderId="24" xfId="1" applyFont="1" applyBorder="1" applyProtection="1">
      <alignment vertical="center"/>
      <protection locked="0"/>
    </xf>
    <xf numFmtId="38" fontId="5" fillId="0" borderId="25" xfId="1" applyFont="1" applyBorder="1" applyProtection="1">
      <alignment vertical="center"/>
      <protection locked="0"/>
    </xf>
    <xf numFmtId="38" fontId="5" fillId="4" borderId="4" xfId="1" applyFont="1" applyFill="1" applyBorder="1" applyAlignment="1" applyProtection="1">
      <alignment horizontal="center" vertical="center"/>
    </xf>
    <xf numFmtId="38" fontId="5" fillId="4" borderId="1" xfId="1" applyFont="1" applyFill="1" applyBorder="1" applyAlignment="1" applyProtection="1">
      <alignment horizontal="center" vertical="center"/>
    </xf>
    <xf numFmtId="38" fontId="5" fillId="4" borderId="4" xfId="1" applyFont="1" applyFill="1" applyBorder="1" applyProtection="1">
      <alignment vertical="center"/>
    </xf>
    <xf numFmtId="38" fontId="5" fillId="4" borderId="1" xfId="1" applyFont="1" applyFill="1" applyBorder="1" applyProtection="1">
      <alignment vertical="center"/>
    </xf>
    <xf numFmtId="38" fontId="5" fillId="0" borderId="3" xfId="1" applyFont="1" applyBorder="1" applyProtection="1">
      <alignment vertical="center"/>
      <protection locked="0"/>
    </xf>
    <xf numFmtId="38" fontId="5" fillId="0" borderId="6" xfId="1" applyFont="1" applyBorder="1" applyProtection="1">
      <alignment vertical="center"/>
      <protection locked="0"/>
    </xf>
    <xf numFmtId="38" fontId="5" fillId="0" borderId="26" xfId="1" applyFont="1" applyBorder="1" applyProtection="1">
      <alignment vertical="center"/>
      <protection locked="0"/>
    </xf>
    <xf numFmtId="38" fontId="5" fillId="0" borderId="1" xfId="1" applyFont="1" applyBorder="1" applyProtection="1">
      <alignment vertical="center"/>
      <protection locked="0"/>
    </xf>
    <xf numFmtId="38" fontId="11" fillId="0" borderId="0" xfId="1" applyFont="1" applyBorder="1" applyAlignment="1" applyProtection="1">
      <alignment vertical="center" wrapText="1"/>
      <protection locked="0"/>
    </xf>
    <xf numFmtId="38" fontId="12" fillId="5" borderId="27" xfId="1" applyFont="1" applyFill="1" applyBorder="1" applyAlignment="1" applyProtection="1">
      <alignment horizontal="center" vertical="center"/>
      <protection locked="0"/>
    </xf>
    <xf numFmtId="38" fontId="5" fillId="6" borderId="1" xfId="1" applyFont="1" applyFill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5" fillId="0" borderId="7" xfId="0" applyFont="1" applyBorder="1" applyAlignment="1">
      <alignment horizontal="right"/>
    </xf>
    <xf numFmtId="0" fontId="5" fillId="0" borderId="6" xfId="0" applyFont="1" applyBorder="1" applyAlignment="1"/>
    <xf numFmtId="0" fontId="5" fillId="2" borderId="6" xfId="0" applyFont="1" applyFill="1" applyBorder="1" applyAlignment="1"/>
    <xf numFmtId="0" fontId="5" fillId="0" borderId="11" xfId="0" applyFont="1" applyBorder="1" applyAlignment="1"/>
    <xf numFmtId="14" fontId="4" fillId="0" borderId="0" xfId="0" applyNumberFormat="1" applyFont="1">
      <alignment vertical="center"/>
    </xf>
    <xf numFmtId="0" fontId="5" fillId="2" borderId="6" xfId="0" applyNumberFormat="1" applyFont="1" applyFill="1" applyBorder="1" applyAlignment="1"/>
    <xf numFmtId="176" fontId="4" fillId="0" borderId="0" xfId="0" applyNumberFormat="1" applyFont="1">
      <alignment vertical="center"/>
    </xf>
    <xf numFmtId="38" fontId="5" fillId="2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right" vertical="center" wrapText="1"/>
    </xf>
    <xf numFmtId="38" fontId="5" fillId="7" borderId="6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right" vertical="center"/>
    </xf>
    <xf numFmtId="0" fontId="3" fillId="7" borderId="6" xfId="0" applyFont="1" applyFill="1" applyBorder="1" applyAlignment="1">
      <alignment horizontal="center" vertical="center"/>
    </xf>
    <xf numFmtId="38" fontId="4" fillId="7" borderId="10" xfId="0" applyNumberFormat="1" applyFont="1" applyFill="1" applyBorder="1">
      <alignment vertical="center"/>
    </xf>
    <xf numFmtId="0" fontId="4" fillId="7" borderId="0" xfId="0" applyFont="1" applyFill="1">
      <alignment vertical="center"/>
    </xf>
    <xf numFmtId="0" fontId="4" fillId="0" borderId="6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38" fontId="7" fillId="3" borderId="10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38" fontId="5" fillId="3" borderId="0" xfId="1" applyFont="1" applyFill="1" applyAlignment="1" applyProtection="1">
      <alignment horizontal="center" vertical="center"/>
      <protection locked="0"/>
    </xf>
    <xf numFmtId="38" fontId="5" fillId="3" borderId="10" xfId="1" applyFont="1" applyFill="1" applyBorder="1" applyAlignment="1" applyProtection="1">
      <alignment horizontal="center" vertical="center"/>
      <protection locked="0"/>
    </xf>
    <xf numFmtId="38" fontId="5" fillId="3" borderId="0" xfId="1" applyFont="1" applyFill="1" applyBorder="1" applyAlignment="1" applyProtection="1">
      <alignment horizontal="center" vertical="center"/>
      <protection locked="0"/>
    </xf>
    <xf numFmtId="38" fontId="11" fillId="0" borderId="12" xfId="1" applyFont="1" applyBorder="1" applyAlignment="1" applyProtection="1">
      <alignment horizontal="left" vertical="center" wrapText="1"/>
      <protection locked="0"/>
    </xf>
    <xf numFmtId="38" fontId="11" fillId="0" borderId="14" xfId="1" applyFont="1" applyBorder="1" applyAlignment="1" applyProtection="1">
      <alignment horizontal="left" vertical="center" wrapText="1"/>
      <protection locked="0"/>
    </xf>
    <xf numFmtId="38" fontId="11" fillId="0" borderId="15" xfId="1" applyFont="1" applyBorder="1" applyAlignment="1" applyProtection="1">
      <alignment horizontal="left" vertical="center" wrapText="1"/>
      <protection locked="0"/>
    </xf>
    <xf numFmtId="38" fontId="11" fillId="0" borderId="16" xfId="1" applyFont="1" applyBorder="1" applyAlignment="1" applyProtection="1">
      <alignment horizontal="left" vertical="center" wrapText="1"/>
      <protection locked="0"/>
    </xf>
    <xf numFmtId="38" fontId="11" fillId="0" borderId="17" xfId="1" applyFont="1" applyBorder="1" applyAlignment="1" applyProtection="1">
      <alignment horizontal="left" vertical="center" wrapText="1"/>
      <protection locked="0"/>
    </xf>
    <xf numFmtId="38" fontId="11" fillId="0" borderId="19" xfId="1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5"/>
  <sheetViews>
    <sheetView tabSelected="1" zoomScale="80" zoomScaleNormal="80" workbookViewId="0">
      <selection activeCell="A2" sqref="A2:J2"/>
    </sheetView>
  </sheetViews>
  <sheetFormatPr defaultColWidth="9" defaultRowHeight="16.2"/>
  <cols>
    <col min="1" max="1" width="3.59765625" style="2" customWidth="1"/>
    <col min="2" max="2" width="20.59765625" style="2" customWidth="1"/>
    <col min="3" max="9" width="15.59765625" style="2" customWidth="1"/>
    <col min="10" max="10" width="3.59765625" style="2" customWidth="1"/>
    <col min="11" max="11" width="9" style="2"/>
    <col min="12" max="12" width="14.59765625" style="2" hidden="1" customWidth="1"/>
    <col min="13" max="16384" width="9" style="2"/>
  </cols>
  <sheetData>
    <row r="1" spans="1:12" ht="18" customHeight="1" thickBot="1"/>
    <row r="2" spans="1:12" ht="51" customHeight="1" thickTop="1" thickBot="1">
      <c r="A2" s="80" t="s">
        <v>43</v>
      </c>
      <c r="B2" s="81"/>
      <c r="C2" s="81"/>
      <c r="D2" s="81"/>
      <c r="E2" s="81"/>
      <c r="F2" s="81"/>
      <c r="G2" s="81"/>
      <c r="H2" s="81"/>
      <c r="I2" s="81"/>
      <c r="J2" s="82"/>
    </row>
    <row r="3" spans="1:12" ht="17.25" customHeight="1" thickTop="1" thickBot="1"/>
    <row r="4" spans="1:12" ht="19.95" customHeight="1">
      <c r="A4" s="15"/>
      <c r="B4" s="8"/>
      <c r="C4" s="8"/>
      <c r="D4" s="8"/>
      <c r="E4" s="8"/>
      <c r="F4" s="8"/>
      <c r="G4" s="8"/>
      <c r="H4" s="8"/>
      <c r="I4" s="8"/>
      <c r="J4" s="9"/>
    </row>
    <row r="5" spans="1:12" ht="19.95" customHeight="1">
      <c r="A5" s="18" t="s">
        <v>71</v>
      </c>
      <c r="B5" s="73" t="s">
        <v>73</v>
      </c>
      <c r="J5" s="11"/>
    </row>
    <row r="6" spans="1:12" ht="19.95" customHeight="1">
      <c r="A6" s="10"/>
      <c r="J6" s="11"/>
    </row>
    <row r="7" spans="1:12" ht="25.2" customHeight="1">
      <c r="A7" s="10"/>
      <c r="B7" s="89" t="s">
        <v>49</v>
      </c>
      <c r="C7" s="47" t="s">
        <v>44</v>
      </c>
      <c r="D7" s="48">
        <v>2024</v>
      </c>
      <c r="E7" s="68" t="s">
        <v>45</v>
      </c>
      <c r="F7" s="49"/>
      <c r="G7" s="68" t="s">
        <v>46</v>
      </c>
      <c r="H7" s="52"/>
      <c r="I7" s="50" t="s">
        <v>47</v>
      </c>
      <c r="J7" s="11"/>
      <c r="L7" s="51">
        <f>DATE(D7+2018,F7,H7)</f>
        <v>782320</v>
      </c>
    </row>
    <row r="8" spans="1:12" ht="25.2" customHeight="1">
      <c r="A8" s="10"/>
      <c r="B8" s="90"/>
      <c r="C8" s="25" t="s">
        <v>44</v>
      </c>
      <c r="D8" s="27">
        <v>2024</v>
      </c>
      <c r="E8" s="69" t="s">
        <v>45</v>
      </c>
      <c r="F8" s="26"/>
      <c r="G8" s="69" t="s">
        <v>46</v>
      </c>
      <c r="H8" s="26"/>
      <c r="I8" s="28" t="s">
        <v>48</v>
      </c>
      <c r="J8" s="11"/>
      <c r="L8" s="53">
        <f>DATE(D8+2018,F8,H8)</f>
        <v>782320</v>
      </c>
    </row>
    <row r="9" spans="1:12" ht="45" customHeight="1">
      <c r="A9" s="10"/>
      <c r="B9" s="70" t="s">
        <v>50</v>
      </c>
      <c r="C9" s="55" t="s">
        <v>36</v>
      </c>
      <c r="D9" s="56">
        <f>料金計算シート!C4</f>
        <v>0</v>
      </c>
      <c r="E9" s="29" t="s">
        <v>1</v>
      </c>
      <c r="F9" s="54" t="s">
        <v>59</v>
      </c>
      <c r="G9" s="57" t="s">
        <v>37</v>
      </c>
      <c r="H9" s="56">
        <f>DATEDIF(L7,L8,"d")</f>
        <v>0</v>
      </c>
      <c r="I9" s="30" t="s">
        <v>55</v>
      </c>
      <c r="J9" s="11"/>
    </row>
    <row r="10" spans="1:12" ht="18.75" customHeight="1">
      <c r="A10" s="10"/>
      <c r="B10" s="83" t="s">
        <v>51</v>
      </c>
      <c r="C10" s="5"/>
      <c r="D10" s="58" t="s">
        <v>52</v>
      </c>
      <c r="E10" s="3" t="s">
        <v>2</v>
      </c>
      <c r="F10" s="58" t="s">
        <v>54</v>
      </c>
      <c r="G10" s="3" t="s">
        <v>4</v>
      </c>
      <c r="H10" s="85" t="s">
        <v>53</v>
      </c>
      <c r="I10" s="86"/>
      <c r="J10" s="11"/>
    </row>
    <row r="11" spans="1:12" ht="33" customHeight="1">
      <c r="A11" s="10"/>
      <c r="B11" s="84"/>
      <c r="C11" s="6"/>
      <c r="D11" s="59">
        <f>料金計算シート!B4</f>
        <v>0</v>
      </c>
      <c r="E11" s="4" t="s">
        <v>2</v>
      </c>
      <c r="F11" s="59" t="e">
        <f>料金計算シート!D4</f>
        <v>#DIV/0!</v>
      </c>
      <c r="G11" s="4" t="s">
        <v>4</v>
      </c>
      <c r="H11" s="87" t="e">
        <f>料金計算シート!E4</f>
        <v>#DIV/0!</v>
      </c>
      <c r="I11" s="88"/>
      <c r="J11" s="11"/>
    </row>
    <row r="12" spans="1:12" ht="19.95" customHeight="1">
      <c r="A12" s="10"/>
      <c r="J12" s="11"/>
    </row>
    <row r="13" spans="1:12" ht="19.95" customHeight="1">
      <c r="A13" s="10"/>
      <c r="B13" s="2" t="s">
        <v>58</v>
      </c>
      <c r="J13" s="11"/>
    </row>
    <row r="14" spans="1:12" ht="19.95" customHeight="1">
      <c r="A14" s="10"/>
      <c r="B14" s="2" t="s">
        <v>56</v>
      </c>
      <c r="J14" s="11"/>
    </row>
    <row r="15" spans="1:12" ht="19.95" customHeight="1">
      <c r="A15" s="10"/>
      <c r="B15" s="2" t="s">
        <v>57</v>
      </c>
      <c r="J15" s="11"/>
    </row>
    <row r="16" spans="1:12" ht="19.95" customHeight="1">
      <c r="A16" s="10"/>
      <c r="J16" s="11"/>
    </row>
    <row r="17" spans="1:10" ht="19.95" customHeight="1">
      <c r="A17" s="10"/>
      <c r="B17" s="60" t="s">
        <v>38</v>
      </c>
      <c r="C17" s="60"/>
      <c r="D17" s="60"/>
      <c r="E17" s="60"/>
      <c r="F17" s="60"/>
      <c r="G17" s="60"/>
      <c r="H17" s="60"/>
      <c r="J17" s="11"/>
    </row>
    <row r="18" spans="1:10" ht="19.95" customHeight="1" thickBot="1">
      <c r="A18" s="12"/>
      <c r="B18" s="13"/>
      <c r="C18" s="13"/>
      <c r="D18" s="13"/>
      <c r="E18" s="13"/>
      <c r="F18" s="13"/>
      <c r="G18" s="13"/>
      <c r="H18" s="13"/>
      <c r="I18" s="13"/>
      <c r="J18" s="14"/>
    </row>
    <row r="19" spans="1:10" ht="16.8" thickBot="1">
      <c r="B19" s="13"/>
    </row>
    <row r="20" spans="1:10" ht="19.95" customHeight="1">
      <c r="A20" s="7"/>
      <c r="B20" s="8"/>
      <c r="C20" s="8"/>
      <c r="D20" s="8"/>
      <c r="E20" s="8"/>
      <c r="F20" s="8"/>
      <c r="G20" s="8"/>
      <c r="H20" s="8"/>
      <c r="I20" s="8"/>
      <c r="J20" s="9"/>
    </row>
    <row r="21" spans="1:10" ht="19.95" customHeight="1">
      <c r="A21" s="18" t="s">
        <v>6</v>
      </c>
      <c r="B21" s="72" t="s">
        <v>74</v>
      </c>
      <c r="J21" s="11"/>
    </row>
    <row r="22" spans="1:10" ht="18.75" customHeight="1">
      <c r="A22" s="75" t="s">
        <v>67</v>
      </c>
      <c r="B22" s="76"/>
      <c r="C22" s="76"/>
      <c r="D22" s="76"/>
      <c r="E22" s="76"/>
      <c r="F22" s="76"/>
      <c r="G22" s="76"/>
      <c r="H22" s="76"/>
      <c r="I22" s="76"/>
      <c r="J22" s="77"/>
    </row>
    <row r="23" spans="1:10" ht="18.75" customHeight="1">
      <c r="A23" s="75"/>
      <c r="B23" s="76"/>
      <c r="C23" s="76"/>
      <c r="D23" s="76"/>
      <c r="E23" s="76"/>
      <c r="F23" s="76"/>
      <c r="G23" s="76"/>
      <c r="H23" s="76"/>
      <c r="I23" s="76"/>
      <c r="J23" s="77"/>
    </row>
    <row r="24" spans="1:10" ht="20.100000000000001" customHeight="1">
      <c r="A24" s="10"/>
      <c r="B24" s="2" t="s">
        <v>60</v>
      </c>
      <c r="J24" s="11"/>
    </row>
    <row r="25" spans="1:10" ht="24.9" customHeight="1">
      <c r="A25" s="10"/>
      <c r="B25" s="16" t="s">
        <v>7</v>
      </c>
      <c r="C25" s="17" t="s">
        <v>61</v>
      </c>
      <c r="D25" s="17"/>
      <c r="E25" s="17"/>
      <c r="F25" s="17"/>
      <c r="G25" s="17"/>
      <c r="H25" s="17"/>
      <c r="I25" s="17"/>
      <c r="J25" s="11"/>
    </row>
    <row r="26" spans="1:10" ht="24.9" customHeight="1">
      <c r="A26" s="10"/>
      <c r="B26" s="16" t="s">
        <v>7</v>
      </c>
      <c r="C26" s="17" t="s">
        <v>63</v>
      </c>
      <c r="D26" s="17"/>
      <c r="E26" s="17"/>
      <c r="F26" s="17"/>
      <c r="G26" s="17"/>
      <c r="H26" s="17"/>
      <c r="I26" s="17"/>
      <c r="J26" s="11"/>
    </row>
    <row r="27" spans="1:10" ht="24.9" customHeight="1">
      <c r="A27" s="10"/>
      <c r="B27" s="16" t="s">
        <v>7</v>
      </c>
      <c r="C27" s="17" t="s">
        <v>62</v>
      </c>
      <c r="D27" s="17"/>
      <c r="E27" s="17"/>
      <c r="F27" s="17"/>
      <c r="G27" s="17"/>
      <c r="H27" s="17"/>
      <c r="I27" s="17"/>
      <c r="J27" s="11"/>
    </row>
    <row r="28" spans="1:10" ht="19.95" customHeight="1" thickBot="1">
      <c r="A28" s="12"/>
      <c r="B28" s="13"/>
      <c r="C28" s="13"/>
      <c r="D28" s="13"/>
      <c r="E28" s="13"/>
      <c r="F28" s="13"/>
      <c r="G28" s="13"/>
      <c r="H28" s="13"/>
      <c r="I28" s="13"/>
      <c r="J28" s="14"/>
    </row>
    <row r="29" spans="1:10" ht="19.95" customHeight="1"/>
    <row r="30" spans="1:10" ht="19.95" customHeight="1">
      <c r="B30" s="71" t="s">
        <v>64</v>
      </c>
      <c r="C30" s="17"/>
      <c r="D30" s="17"/>
      <c r="E30" s="17"/>
      <c r="F30" s="17"/>
      <c r="G30" s="17"/>
      <c r="H30" s="17"/>
      <c r="I30" s="17"/>
    </row>
    <row r="31" spans="1:10" ht="19.95" customHeight="1">
      <c r="B31" s="17"/>
      <c r="C31" s="17"/>
      <c r="D31" s="17"/>
      <c r="E31" s="17"/>
      <c r="F31" s="17"/>
      <c r="G31" s="17"/>
      <c r="H31" s="17"/>
      <c r="I31" s="17"/>
    </row>
    <row r="32" spans="1:10" ht="24.9" customHeight="1">
      <c r="B32" s="78" t="s">
        <v>65</v>
      </c>
      <c r="C32" s="78"/>
      <c r="D32" s="79" t="s">
        <v>66</v>
      </c>
      <c r="E32" s="79"/>
      <c r="F32" s="19"/>
      <c r="G32" s="19"/>
      <c r="H32" s="19"/>
      <c r="I32" s="19"/>
    </row>
    <row r="33" spans="1:10" ht="19.95" customHeight="1">
      <c r="B33" s="17"/>
      <c r="C33" s="17"/>
      <c r="D33" s="17"/>
      <c r="E33" s="17"/>
      <c r="F33" s="17"/>
      <c r="G33" s="17"/>
      <c r="H33" s="17"/>
      <c r="I33" s="17"/>
    </row>
    <row r="34" spans="1:10" ht="19.95" customHeight="1"/>
    <row r="35" spans="1:10" ht="19.95" customHeight="1">
      <c r="A35" s="5"/>
      <c r="B35" s="61"/>
      <c r="C35" s="61"/>
      <c r="D35" s="61"/>
      <c r="E35" s="61"/>
      <c r="F35" s="61"/>
      <c r="G35" s="61"/>
      <c r="H35" s="61"/>
      <c r="I35" s="61"/>
      <c r="J35" s="62"/>
    </row>
    <row r="36" spans="1:10" ht="19.95" customHeight="1">
      <c r="A36" s="63" t="s">
        <v>72</v>
      </c>
      <c r="B36" s="67" t="s">
        <v>75</v>
      </c>
      <c r="C36" s="67"/>
      <c r="D36" s="67"/>
      <c r="E36" s="67"/>
      <c r="F36" s="67"/>
      <c r="G36" s="67"/>
      <c r="H36" s="67"/>
      <c r="I36" s="67"/>
      <c r="J36" s="64"/>
    </row>
    <row r="37" spans="1:10" ht="19.95" customHeight="1">
      <c r="A37" s="63"/>
      <c r="B37" s="67"/>
      <c r="C37" s="67"/>
      <c r="D37" s="67"/>
      <c r="E37" s="67"/>
      <c r="F37" s="67"/>
      <c r="G37" s="67"/>
      <c r="H37" s="67"/>
      <c r="I37" s="67"/>
      <c r="J37" s="64"/>
    </row>
    <row r="38" spans="1:10" ht="19.95" customHeight="1">
      <c r="A38" s="63"/>
      <c r="B38" s="67" t="s">
        <v>39</v>
      </c>
      <c r="C38" s="67"/>
      <c r="D38" s="67"/>
      <c r="E38" s="67"/>
      <c r="F38" s="67"/>
      <c r="G38" s="67"/>
      <c r="H38" s="67"/>
      <c r="I38" s="67"/>
      <c r="J38" s="64"/>
    </row>
    <row r="39" spans="1:10" ht="24.9" customHeight="1">
      <c r="A39" s="63"/>
      <c r="B39" s="67"/>
      <c r="C39" s="74" t="s">
        <v>40</v>
      </c>
      <c r="D39" s="74"/>
      <c r="E39" s="74"/>
      <c r="F39" s="67" t="s">
        <v>41</v>
      </c>
      <c r="G39" s="74"/>
      <c r="H39" s="74"/>
      <c r="I39" s="74"/>
      <c r="J39" s="64"/>
    </row>
    <row r="40" spans="1:10" ht="24.9" customHeight="1">
      <c r="A40" s="63"/>
      <c r="B40" s="67"/>
      <c r="C40" s="67"/>
      <c r="D40" s="67"/>
      <c r="E40" s="67"/>
      <c r="F40" s="67" t="s">
        <v>42</v>
      </c>
      <c r="G40" s="74"/>
      <c r="H40" s="74"/>
      <c r="I40" s="74"/>
      <c r="J40" s="64"/>
    </row>
    <row r="41" spans="1:10" ht="19.95" customHeight="1">
      <c r="A41" s="6"/>
      <c r="B41" s="65"/>
      <c r="C41" s="65"/>
      <c r="D41" s="65"/>
      <c r="E41" s="65"/>
      <c r="F41" s="65"/>
      <c r="G41" s="65"/>
      <c r="H41" s="65"/>
      <c r="I41" s="65"/>
      <c r="J41" s="66"/>
    </row>
    <row r="43" spans="1:10">
      <c r="B43" s="1" t="s">
        <v>68</v>
      </c>
      <c r="C43" s="46"/>
    </row>
    <row r="44" spans="1:10">
      <c r="B44" s="1" t="s">
        <v>69</v>
      </c>
    </row>
    <row r="45" spans="1:10">
      <c r="B45" s="1" t="s">
        <v>70</v>
      </c>
    </row>
  </sheetData>
  <mergeCells count="11">
    <mergeCell ref="A2:J2"/>
    <mergeCell ref="B10:B11"/>
    <mergeCell ref="H10:I10"/>
    <mergeCell ref="H11:I11"/>
    <mergeCell ref="B7:B8"/>
    <mergeCell ref="C39:E39"/>
    <mergeCell ref="G39:I39"/>
    <mergeCell ref="G40:I40"/>
    <mergeCell ref="A22:J23"/>
    <mergeCell ref="B32:C32"/>
    <mergeCell ref="D32:E32"/>
  </mergeCells>
  <phoneticPr fontId="2"/>
  <pageMargins left="0.25" right="0.25" top="0.75" bottom="0.75" header="0.3" footer="0.3"/>
  <pageSetup paperSize="9" scale="6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30"/>
  <sheetViews>
    <sheetView workbookViewId="0">
      <selection sqref="A1:E2"/>
    </sheetView>
  </sheetViews>
  <sheetFormatPr defaultColWidth="9" defaultRowHeight="19.2"/>
  <cols>
    <col min="1" max="1" width="12.5" style="21" bestFit="1" customWidth="1"/>
    <col min="2" max="4" width="30.59765625" style="21" customWidth="1"/>
    <col min="5" max="5" width="27.8984375" style="21" customWidth="1"/>
    <col min="6" max="6" width="9" style="21"/>
    <col min="7" max="7" width="9.59765625" style="21" bestFit="1" customWidth="1"/>
    <col min="8" max="16384" width="9" style="21"/>
  </cols>
  <sheetData>
    <row r="1" spans="1:11">
      <c r="A1" s="91" t="s">
        <v>8</v>
      </c>
      <c r="B1" s="91"/>
      <c r="C1" s="91"/>
      <c r="D1" s="91"/>
      <c r="E1" s="91"/>
    </row>
    <row r="2" spans="1:11" ht="19.8" thickBot="1">
      <c r="A2" s="92"/>
      <c r="B2" s="93"/>
      <c r="C2" s="93"/>
      <c r="D2" s="92"/>
      <c r="E2" s="92"/>
    </row>
    <row r="3" spans="1:11" ht="18.75" customHeight="1">
      <c r="A3" s="31"/>
      <c r="B3" s="44" t="s">
        <v>33</v>
      </c>
      <c r="C3" s="45" t="s">
        <v>0</v>
      </c>
      <c r="D3" s="35" t="s">
        <v>3</v>
      </c>
      <c r="E3" s="36" t="s">
        <v>5</v>
      </c>
    </row>
    <row r="4" spans="1:11" ht="54" customHeight="1">
      <c r="A4" s="31" t="s">
        <v>9</v>
      </c>
      <c r="B4" s="41"/>
      <c r="C4" s="42"/>
      <c r="D4" s="37" t="e">
        <f>IF((B4/C4)&gt;=40000,20000*C4,ROUNDDOWN(B4*0.5,0))</f>
        <v>#DIV/0!</v>
      </c>
      <c r="E4" s="38" t="e">
        <f t="shared" ref="E4:E23" si="0">B4-D4</f>
        <v>#DIV/0!</v>
      </c>
    </row>
    <row r="5" spans="1:11" hidden="1">
      <c r="A5" s="31" t="s">
        <v>10</v>
      </c>
      <c r="B5" s="33"/>
      <c r="C5" s="39"/>
      <c r="D5" s="37" t="e">
        <f>IF((B5/C5/#REF!)&gt;=10000,5000,IF((B5/C5/#REF!)&gt;=5000,ROUNDDOWN((B5/C5/#REF!)*0.5,-2),B5/C5/#REF!))*C5*#REF!</f>
        <v>#DIV/0!</v>
      </c>
      <c r="E5" s="38" t="e">
        <f t="shared" si="0"/>
        <v>#DIV/0!</v>
      </c>
    </row>
    <row r="6" spans="1:11" hidden="1">
      <c r="A6" s="31" t="s">
        <v>11</v>
      </c>
      <c r="B6" s="33"/>
      <c r="C6" s="39"/>
      <c r="D6" s="37" t="e">
        <f>IF((B6/C6/#REF!)&gt;=10000,5000,IF((B6/C6/#REF!)&gt;=5000,ROUNDDOWN((B6/C6/#REF!)*0.5,-2),B6/C6/#REF!))*C6*#REF!</f>
        <v>#DIV/0!</v>
      </c>
      <c r="E6" s="38" t="e">
        <f t="shared" si="0"/>
        <v>#DIV/0!</v>
      </c>
      <c r="F6" s="22"/>
    </row>
    <row r="7" spans="1:11" hidden="1">
      <c r="A7" s="31" t="s">
        <v>12</v>
      </c>
      <c r="B7" s="33"/>
      <c r="C7" s="39"/>
      <c r="D7" s="37" t="e">
        <f>IF((B7/C7/#REF!)&gt;=10000,5000,IF((B7/C7/#REF!)&gt;=5000,ROUNDDOWN((B7/C7/#REF!)*0.5,-2),B7/C7/#REF!))*C7*#REF!</f>
        <v>#DIV/0!</v>
      </c>
      <c r="E7" s="38" t="e">
        <f t="shared" si="0"/>
        <v>#DIV/0!</v>
      </c>
    </row>
    <row r="8" spans="1:11" hidden="1">
      <c r="A8" s="31" t="s">
        <v>13</v>
      </c>
      <c r="B8" s="33"/>
      <c r="C8" s="39"/>
      <c r="D8" s="37" t="e">
        <f>IF((B8/C8/#REF!)&gt;=10000,5000,IF((B8/C8/#REF!)&gt;=5000,ROUNDDOWN((B8/C8/#REF!)*0.5,-2),B8/C8/#REF!))*C8*#REF!</f>
        <v>#DIV/0!</v>
      </c>
      <c r="E8" s="38" t="e">
        <f t="shared" si="0"/>
        <v>#DIV/0!</v>
      </c>
      <c r="G8" s="24"/>
      <c r="H8" s="24"/>
      <c r="I8" s="24"/>
      <c r="J8" s="24"/>
      <c r="K8" s="24"/>
    </row>
    <row r="9" spans="1:11" hidden="1">
      <c r="A9" s="31" t="s">
        <v>14</v>
      </c>
      <c r="B9" s="33"/>
      <c r="C9" s="39"/>
      <c r="D9" s="37" t="e">
        <f>IF((B9/C9/#REF!)&gt;=10000,5000,IF((B9/C9/#REF!)&gt;=5000,ROUNDDOWN((B9/C9/#REF!)*0.5,-2),B9/C9/#REF!))*C9*#REF!</f>
        <v>#DIV/0!</v>
      </c>
      <c r="E9" s="38" t="e">
        <f t="shared" si="0"/>
        <v>#DIV/0!</v>
      </c>
      <c r="G9" s="24"/>
      <c r="H9" s="24"/>
      <c r="I9" s="24"/>
      <c r="J9" s="24"/>
      <c r="K9" s="24"/>
    </row>
    <row r="10" spans="1:11" hidden="1">
      <c r="A10" s="31" t="s">
        <v>15</v>
      </c>
      <c r="B10" s="33"/>
      <c r="C10" s="39"/>
      <c r="D10" s="37">
        <f t="shared" ref="D10:D23" si="1">IF(B10&gt;=10000,5000,IF(B10&gt;=5000,ROUNDDOWN(B10*0.5,-2),B10))</f>
        <v>0</v>
      </c>
      <c r="E10" s="38">
        <f t="shared" si="0"/>
        <v>0</v>
      </c>
      <c r="G10" s="24"/>
      <c r="H10" s="24"/>
      <c r="I10" s="24"/>
      <c r="J10" s="24"/>
      <c r="K10" s="24"/>
    </row>
    <row r="11" spans="1:11" hidden="1">
      <c r="A11" s="31" t="s">
        <v>16</v>
      </c>
      <c r="B11" s="33"/>
      <c r="C11" s="39"/>
      <c r="D11" s="37">
        <f t="shared" si="1"/>
        <v>0</v>
      </c>
      <c r="E11" s="38">
        <f t="shared" si="0"/>
        <v>0</v>
      </c>
      <c r="G11" s="24"/>
      <c r="H11" s="24"/>
      <c r="I11" s="24"/>
      <c r="J11" s="24"/>
      <c r="K11" s="24"/>
    </row>
    <row r="12" spans="1:11" hidden="1">
      <c r="A12" s="31" t="s">
        <v>17</v>
      </c>
      <c r="B12" s="33"/>
      <c r="C12" s="39"/>
      <c r="D12" s="37">
        <f t="shared" si="1"/>
        <v>0</v>
      </c>
      <c r="E12" s="38">
        <f t="shared" si="0"/>
        <v>0</v>
      </c>
      <c r="G12" s="24"/>
      <c r="H12" s="24"/>
      <c r="I12" s="24"/>
      <c r="J12" s="24"/>
      <c r="K12" s="24"/>
    </row>
    <row r="13" spans="1:11" hidden="1">
      <c r="A13" s="31" t="s">
        <v>18</v>
      </c>
      <c r="B13" s="33"/>
      <c r="C13" s="39"/>
      <c r="D13" s="37">
        <f t="shared" si="1"/>
        <v>0</v>
      </c>
      <c r="E13" s="38">
        <f t="shared" si="0"/>
        <v>0</v>
      </c>
      <c r="G13" s="24"/>
      <c r="H13" s="24"/>
      <c r="I13" s="24"/>
      <c r="J13" s="24"/>
      <c r="K13" s="24"/>
    </row>
    <row r="14" spans="1:11" hidden="1">
      <c r="A14" s="31" t="s">
        <v>19</v>
      </c>
      <c r="B14" s="33"/>
      <c r="C14" s="39"/>
      <c r="D14" s="37">
        <f t="shared" si="1"/>
        <v>0</v>
      </c>
      <c r="E14" s="38">
        <f t="shared" si="0"/>
        <v>0</v>
      </c>
      <c r="G14" s="24"/>
      <c r="H14" s="24"/>
      <c r="I14" s="24"/>
      <c r="J14" s="24"/>
      <c r="K14" s="24"/>
    </row>
    <row r="15" spans="1:11" hidden="1">
      <c r="A15" s="31" t="s">
        <v>20</v>
      </c>
      <c r="B15" s="33"/>
      <c r="C15" s="39"/>
      <c r="D15" s="37">
        <f t="shared" si="1"/>
        <v>0</v>
      </c>
      <c r="E15" s="38">
        <f t="shared" si="0"/>
        <v>0</v>
      </c>
      <c r="G15" s="24"/>
      <c r="H15" s="24"/>
      <c r="I15" s="24"/>
      <c r="J15" s="24"/>
      <c r="K15" s="24"/>
    </row>
    <row r="16" spans="1:11" hidden="1">
      <c r="A16" s="31" t="s">
        <v>21</v>
      </c>
      <c r="B16" s="33"/>
      <c r="C16" s="39"/>
      <c r="D16" s="37">
        <f t="shared" si="1"/>
        <v>0</v>
      </c>
      <c r="E16" s="38">
        <f t="shared" si="0"/>
        <v>0</v>
      </c>
      <c r="G16" s="24"/>
      <c r="H16" s="24"/>
      <c r="I16" s="24"/>
      <c r="J16" s="24"/>
      <c r="K16" s="24"/>
    </row>
    <row r="17" spans="1:11" hidden="1">
      <c r="A17" s="31" t="s">
        <v>22</v>
      </c>
      <c r="B17" s="33"/>
      <c r="C17" s="39"/>
      <c r="D17" s="37">
        <f t="shared" si="1"/>
        <v>0</v>
      </c>
      <c r="E17" s="38">
        <f t="shared" si="0"/>
        <v>0</v>
      </c>
      <c r="G17" s="24"/>
      <c r="H17" s="24"/>
      <c r="I17" s="24"/>
      <c r="J17" s="24"/>
      <c r="K17" s="24"/>
    </row>
    <row r="18" spans="1:11" hidden="1">
      <c r="A18" s="31" t="s">
        <v>23</v>
      </c>
      <c r="B18" s="33"/>
      <c r="C18" s="39"/>
      <c r="D18" s="37">
        <f t="shared" si="1"/>
        <v>0</v>
      </c>
      <c r="E18" s="38">
        <f t="shared" si="0"/>
        <v>0</v>
      </c>
      <c r="G18" s="24"/>
      <c r="H18" s="24"/>
      <c r="I18" s="24"/>
      <c r="J18" s="24"/>
      <c r="K18" s="24"/>
    </row>
    <row r="19" spans="1:11" hidden="1">
      <c r="A19" s="31" t="s">
        <v>24</v>
      </c>
      <c r="B19" s="33"/>
      <c r="C19" s="39"/>
      <c r="D19" s="37">
        <f t="shared" si="1"/>
        <v>0</v>
      </c>
      <c r="E19" s="38">
        <f t="shared" si="0"/>
        <v>0</v>
      </c>
      <c r="G19" s="24"/>
      <c r="H19" s="24"/>
      <c r="I19" s="24"/>
      <c r="J19" s="24"/>
      <c r="K19" s="24"/>
    </row>
    <row r="20" spans="1:11" hidden="1">
      <c r="A20" s="31" t="s">
        <v>25</v>
      </c>
      <c r="B20" s="33"/>
      <c r="C20" s="39"/>
      <c r="D20" s="37">
        <f t="shared" si="1"/>
        <v>0</v>
      </c>
      <c r="E20" s="38">
        <f t="shared" si="0"/>
        <v>0</v>
      </c>
      <c r="G20" s="24"/>
      <c r="H20" s="24"/>
      <c r="I20" s="24"/>
      <c r="J20" s="24"/>
      <c r="K20" s="24"/>
    </row>
    <row r="21" spans="1:11" hidden="1">
      <c r="A21" s="31" t="s">
        <v>26</v>
      </c>
      <c r="B21" s="33"/>
      <c r="C21" s="39"/>
      <c r="D21" s="37">
        <f t="shared" si="1"/>
        <v>0</v>
      </c>
      <c r="E21" s="38">
        <f t="shared" si="0"/>
        <v>0</v>
      </c>
      <c r="G21" s="24"/>
      <c r="H21" s="24"/>
      <c r="I21" s="24"/>
      <c r="J21" s="24"/>
      <c r="K21" s="24"/>
    </row>
    <row r="22" spans="1:11" hidden="1">
      <c r="A22" s="31" t="s">
        <v>27</v>
      </c>
      <c r="B22" s="33"/>
      <c r="C22" s="39"/>
      <c r="D22" s="37">
        <f t="shared" si="1"/>
        <v>0</v>
      </c>
      <c r="E22" s="38">
        <f t="shared" si="0"/>
        <v>0</v>
      </c>
      <c r="G22" s="24"/>
      <c r="H22" s="24"/>
      <c r="I22" s="24"/>
      <c r="J22" s="24"/>
      <c r="K22" s="24"/>
    </row>
    <row r="23" spans="1:11" ht="19.8" hidden="1" thickBot="1">
      <c r="A23" s="31" t="s">
        <v>28</v>
      </c>
      <c r="B23" s="34"/>
      <c r="C23" s="40"/>
      <c r="D23" s="37">
        <f t="shared" si="1"/>
        <v>0</v>
      </c>
      <c r="E23" s="38">
        <f t="shared" si="0"/>
        <v>0</v>
      </c>
      <c r="G23" s="24"/>
      <c r="H23" s="24"/>
      <c r="I23" s="24"/>
      <c r="J23" s="24"/>
      <c r="K23" s="24"/>
    </row>
    <row r="24" spans="1:11" ht="45" hidden="1" customHeight="1">
      <c r="A24" s="23" t="s">
        <v>29</v>
      </c>
      <c r="B24" s="32">
        <f>SUM(B4:B23)</f>
        <v>0</v>
      </c>
      <c r="C24" s="32"/>
      <c r="D24" s="20" t="e">
        <f>SUM(D4:D23)</f>
        <v>#DIV/0!</v>
      </c>
      <c r="E24" s="20" t="e">
        <f>SUM(E4:E23)</f>
        <v>#DIV/0!</v>
      </c>
      <c r="G24" s="24"/>
      <c r="H24" s="24"/>
      <c r="I24" s="24"/>
      <c r="J24" s="24"/>
      <c r="K24" s="24"/>
    </row>
    <row r="25" spans="1:11">
      <c r="A25" s="21" t="s">
        <v>30</v>
      </c>
      <c r="B25" s="21" t="s">
        <v>34</v>
      </c>
      <c r="C25" s="21" t="s">
        <v>34</v>
      </c>
      <c r="D25" s="21" t="s">
        <v>31</v>
      </c>
      <c r="E25" s="21" t="s">
        <v>32</v>
      </c>
    </row>
    <row r="26" spans="1:11" ht="19.8" thickBot="1"/>
    <row r="27" spans="1:11" ht="18.75" customHeight="1">
      <c r="D27" s="94" t="s">
        <v>35</v>
      </c>
      <c r="E27" s="95"/>
    </row>
    <row r="28" spans="1:11">
      <c r="D28" s="96"/>
      <c r="E28" s="97"/>
    </row>
    <row r="29" spans="1:11" ht="19.8" thickBot="1">
      <c r="D29" s="98"/>
      <c r="E29" s="99"/>
    </row>
    <row r="30" spans="1:11">
      <c r="B30" s="43"/>
      <c r="C30" s="43"/>
      <c r="D30" s="43"/>
      <c r="E30" s="43"/>
    </row>
  </sheetData>
  <mergeCells count="2">
    <mergeCell ref="A1:E2"/>
    <mergeCell ref="D27:E2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利用証明書</vt:lpstr>
      <vt:lpstr>料金計算シート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吉倉　卓也</dc:creator>
  <cp:lastModifiedBy>古田 仁志(JTB)</cp:lastModifiedBy>
  <cp:lastPrinted>2024-03-01T08:51:42Z</cp:lastPrinted>
  <dcterms:created xsi:type="dcterms:W3CDTF">2024-03-01T08:51:52Z</dcterms:created>
  <dcterms:modified xsi:type="dcterms:W3CDTF">2024-03-08T03:41:46Z</dcterms:modified>
</cp:coreProperties>
</file>